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Vårt hus Nr1\"/>
    </mc:Choice>
  </mc:AlternateContent>
  <bookViews>
    <workbookView xWindow="0" yWindow="0" windowWidth="20496" windowHeight="7908"/>
  </bookViews>
  <sheets>
    <sheet name="2018" sheetId="2" r:id="rId1"/>
    <sheet name="2013-2018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C10" i="2"/>
  <c r="C32" i="2" s="1"/>
  <c r="F30" i="1" l="1"/>
  <c r="F32" i="1" s="1"/>
  <c r="D30" i="1"/>
  <c r="D32" i="1" s="1"/>
  <c r="D10" i="1"/>
  <c r="F10" i="1"/>
  <c r="J26" i="1" l="1"/>
  <c r="J15" i="1"/>
  <c r="J10" i="1"/>
  <c r="H30" i="1"/>
  <c r="H10" i="1"/>
  <c r="J30" i="1" l="1"/>
  <c r="H32" i="1"/>
  <c r="J32" i="1"/>
</calcChain>
</file>

<file path=xl/sharedStrings.xml><?xml version="1.0" encoding="utf-8"?>
<sst xmlns="http://schemas.openxmlformats.org/spreadsheetml/2006/main" count="76" uniqueCount="33">
  <si>
    <t>Budget BRF Vårt Hus nr 1</t>
  </si>
  <si>
    <t>Poster</t>
  </si>
  <si>
    <t>Intäkter</t>
  </si>
  <si>
    <t>Avgifter</t>
  </si>
  <si>
    <t>Lokalhyra</t>
  </si>
  <si>
    <t>Gästlägenhet</t>
  </si>
  <si>
    <t>Övrigt</t>
  </si>
  <si>
    <t>Summa</t>
  </si>
  <si>
    <t>Kostnader</t>
  </si>
  <si>
    <t>Finansiella</t>
  </si>
  <si>
    <t>Fastighetsskatt</t>
  </si>
  <si>
    <t>Fjärrvärme/El</t>
  </si>
  <si>
    <t>Vatten/avlopp</t>
  </si>
  <si>
    <t>Revision/bokföring</t>
  </si>
  <si>
    <t>Städning</t>
  </si>
  <si>
    <t>Fastighetssköts/förvaltn</t>
  </si>
  <si>
    <t>Renhållning</t>
  </si>
  <si>
    <t>Försäkring</t>
  </si>
  <si>
    <t>TV/bredband</t>
  </si>
  <si>
    <t>Fastghets/trevnad</t>
  </si>
  <si>
    <t>Kontor/möteskost</t>
  </si>
  <si>
    <t>Rep/Underhåll</t>
  </si>
  <si>
    <t>Avskrivningar</t>
  </si>
  <si>
    <t>Över/Underskott</t>
  </si>
  <si>
    <t>Utfall 2013</t>
  </si>
  <si>
    <t>Utfall 2014</t>
  </si>
  <si>
    <t>Utfall 2015</t>
  </si>
  <si>
    <t>Budget 2016</t>
  </si>
  <si>
    <t>Budget 2017</t>
  </si>
  <si>
    <t>Utfall 2016</t>
  </si>
  <si>
    <t>Utfall 2017</t>
  </si>
  <si>
    <t>Budget 2018</t>
  </si>
  <si>
    <t>Hiss/tel/dörrar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</si>
</sst>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2"/>
  <sheetViews>
    <sheetView tabSelected="1" zoomScale="80" zoomScaleNormal="80" workbookViewId="0">
      <selection activeCell="C27" sqref="C27"/>
    </sheetView>
  </sheetViews>
  <sheetFormatPr defaultRowHeight="14.4" x14ac:dyDescent="0.3"/>
  <cols>
    <col min="2" max="2" width="22.109375" bestFit="1" customWidth="1"/>
    <col min="3" max="3" width="11.44140625" bestFit="1" customWidth="1"/>
  </cols>
  <sheetData>
    <row r="2" spans="2:3" x14ac:dyDescent="0.3">
      <c r="B2" s="2" t="s">
        <v>0</v>
      </c>
      <c r="C2" s="2"/>
    </row>
    <row r="3" spans="2:3" x14ac:dyDescent="0.3">
      <c r="B3" s="2" t="s">
        <v>1</v>
      </c>
      <c r="C3" s="2" t="s">
        <v>31</v>
      </c>
    </row>
    <row r="4" spans="2:3" x14ac:dyDescent="0.3">
      <c r="C4" s="2" t="s">
        <v>2</v>
      </c>
    </row>
    <row r="5" spans="2:3" x14ac:dyDescent="0.3">
      <c r="B5" t="s">
        <v>3</v>
      </c>
      <c r="C5" s="1">
        <v>730000</v>
      </c>
    </row>
    <row r="6" spans="2:3" x14ac:dyDescent="0.3">
      <c r="B6" t="s">
        <v>4</v>
      </c>
      <c r="C6" s="1">
        <v>240000</v>
      </c>
    </row>
    <row r="7" spans="2:3" x14ac:dyDescent="0.3">
      <c r="B7" t="s">
        <v>5</v>
      </c>
      <c r="C7" s="1">
        <v>20000</v>
      </c>
    </row>
    <row r="8" spans="2:3" x14ac:dyDescent="0.3">
      <c r="B8" t="s">
        <v>6</v>
      </c>
    </row>
    <row r="10" spans="2:3" x14ac:dyDescent="0.3">
      <c r="B10" s="2" t="s">
        <v>7</v>
      </c>
      <c r="C10" s="3">
        <f>SUM(C5:C9)</f>
        <v>990000</v>
      </c>
    </row>
    <row r="11" spans="2:3" x14ac:dyDescent="0.3">
      <c r="B11" s="2"/>
      <c r="C11" s="2"/>
    </row>
    <row r="12" spans="2:3" x14ac:dyDescent="0.3">
      <c r="B12" s="2" t="s">
        <v>8</v>
      </c>
      <c r="C12" s="2"/>
    </row>
    <row r="13" spans="2:3" x14ac:dyDescent="0.3">
      <c r="B13" t="s">
        <v>9</v>
      </c>
      <c r="C13" s="4">
        <v>15000</v>
      </c>
    </row>
    <row r="14" spans="2:3" x14ac:dyDescent="0.3">
      <c r="B14" t="s">
        <v>10</v>
      </c>
      <c r="C14" s="4">
        <v>60000</v>
      </c>
    </row>
    <row r="15" spans="2:3" x14ac:dyDescent="0.3">
      <c r="B15" t="s">
        <v>11</v>
      </c>
      <c r="C15" s="4">
        <v>300000</v>
      </c>
    </row>
    <row r="16" spans="2:3" x14ac:dyDescent="0.3">
      <c r="B16" t="s">
        <v>12</v>
      </c>
      <c r="C16" s="4">
        <v>60000</v>
      </c>
    </row>
    <row r="17" spans="2:3" x14ac:dyDescent="0.3">
      <c r="B17" t="s">
        <v>13</v>
      </c>
      <c r="C17" s="4">
        <v>35000</v>
      </c>
    </row>
    <row r="18" spans="2:3" x14ac:dyDescent="0.3">
      <c r="B18" t="s">
        <v>14</v>
      </c>
      <c r="C18" s="4">
        <v>60000</v>
      </c>
    </row>
    <row r="19" spans="2:3" x14ac:dyDescent="0.3">
      <c r="B19" t="s">
        <v>15</v>
      </c>
      <c r="C19" s="4">
        <v>0</v>
      </c>
    </row>
    <row r="20" spans="2:3" x14ac:dyDescent="0.3">
      <c r="B20" t="s">
        <v>16</v>
      </c>
      <c r="C20" s="4">
        <v>60000</v>
      </c>
    </row>
    <row r="21" spans="2:3" x14ac:dyDescent="0.3">
      <c r="B21" t="s">
        <v>17</v>
      </c>
      <c r="C21" s="4">
        <v>25000</v>
      </c>
    </row>
    <row r="22" spans="2:3" x14ac:dyDescent="0.3">
      <c r="B22" t="s">
        <v>18</v>
      </c>
      <c r="C22" s="4">
        <v>30000</v>
      </c>
    </row>
    <row r="23" spans="2:3" x14ac:dyDescent="0.3">
      <c r="B23" t="s">
        <v>32</v>
      </c>
      <c r="C23" s="4">
        <v>25000</v>
      </c>
    </row>
    <row r="24" spans="2:3" x14ac:dyDescent="0.3">
      <c r="B24" t="s">
        <v>19</v>
      </c>
      <c r="C24" s="4">
        <v>5000</v>
      </c>
    </row>
    <row r="25" spans="2:3" x14ac:dyDescent="0.3">
      <c r="B25" t="s">
        <v>20</v>
      </c>
      <c r="C25" s="4">
        <v>5000</v>
      </c>
    </row>
    <row r="26" spans="2:3" x14ac:dyDescent="0.3">
      <c r="B26" t="s">
        <v>21</v>
      </c>
      <c r="C26" s="4">
        <v>125000</v>
      </c>
    </row>
    <row r="27" spans="2:3" x14ac:dyDescent="0.3">
      <c r="B27" t="s">
        <v>22</v>
      </c>
      <c r="C27" s="4">
        <v>140000</v>
      </c>
    </row>
    <row r="28" spans="2:3" x14ac:dyDescent="0.3">
      <c r="B28" t="s">
        <v>6</v>
      </c>
      <c r="C28" s="4">
        <v>5000</v>
      </c>
    </row>
    <row r="30" spans="2:3" x14ac:dyDescent="0.3">
      <c r="B30" s="2" t="s">
        <v>7</v>
      </c>
      <c r="C30" s="3">
        <f>SUM(C13:C29)</f>
        <v>950000</v>
      </c>
    </row>
    <row r="31" spans="2:3" x14ac:dyDescent="0.3">
      <c r="B31" s="2"/>
      <c r="C31" s="2"/>
    </row>
    <row r="32" spans="2:3" x14ac:dyDescent="0.3">
      <c r="B32" s="2" t="s">
        <v>23</v>
      </c>
      <c r="C32" s="3">
        <f>SUM(C10-C30)</f>
        <v>40000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32"/>
  <sheetViews>
    <sheetView topLeftCell="A5" workbookViewId="0">
      <selection activeCell="D27" sqref="D27"/>
    </sheetView>
  </sheetViews>
  <sheetFormatPr defaultRowHeight="14.4" x14ac:dyDescent="0.3"/>
  <cols>
    <col min="1" max="1" width="1.6640625" customWidth="1"/>
    <col min="2" max="2" width="3.33203125" customWidth="1"/>
    <col min="3" max="3" width="23" bestFit="1" customWidth="1"/>
    <col min="4" max="4" width="14.88671875" customWidth="1"/>
    <col min="5" max="5" width="2.5546875" customWidth="1"/>
    <col min="6" max="6" width="15" customWidth="1"/>
    <col min="7" max="7" width="2.6640625" customWidth="1"/>
    <col min="8" max="8" width="11.6640625" bestFit="1" customWidth="1"/>
    <col min="9" max="9" width="3.6640625" customWidth="1"/>
    <col min="10" max="10" width="10.44140625" style="7" bestFit="1" customWidth="1"/>
    <col min="11" max="11" width="3.6640625" customWidth="1"/>
    <col min="12" max="12" width="11.6640625" bestFit="1" customWidth="1"/>
    <col min="13" max="13" width="3.6640625" customWidth="1"/>
    <col min="14" max="14" width="10.44140625" style="7" bestFit="1" customWidth="1"/>
    <col min="15" max="15" width="3.6640625" style="7" customWidth="1"/>
    <col min="16" max="16" width="10.44140625" style="7" bestFit="1" customWidth="1"/>
    <col min="17" max="17" width="3.6640625" style="7" customWidth="1"/>
    <col min="18" max="18" width="10.44140625" style="7" bestFit="1" customWidth="1"/>
  </cols>
  <sheetData>
    <row r="2" spans="3:18" x14ac:dyDescent="0.3">
      <c r="C2" s="2" t="s">
        <v>0</v>
      </c>
      <c r="D2" s="2"/>
      <c r="E2" s="2"/>
      <c r="F2" s="2"/>
      <c r="G2" s="2"/>
      <c r="H2" s="2"/>
      <c r="I2" s="2"/>
      <c r="J2" s="6"/>
      <c r="L2" s="2"/>
      <c r="N2" s="6"/>
      <c r="P2" s="6"/>
      <c r="R2" s="6"/>
    </row>
    <row r="3" spans="3:18" x14ac:dyDescent="0.3">
      <c r="C3" s="2" t="s">
        <v>1</v>
      </c>
      <c r="D3" s="2" t="s">
        <v>31</v>
      </c>
      <c r="E3" s="2"/>
      <c r="F3" s="2" t="s">
        <v>30</v>
      </c>
      <c r="G3" s="2"/>
      <c r="H3" s="2" t="s">
        <v>28</v>
      </c>
      <c r="I3" s="2"/>
      <c r="J3" s="6" t="s">
        <v>29</v>
      </c>
      <c r="L3" s="2" t="s">
        <v>27</v>
      </c>
      <c r="N3" s="6" t="s">
        <v>26</v>
      </c>
      <c r="P3" s="6" t="s">
        <v>25</v>
      </c>
      <c r="R3" s="6" t="s">
        <v>24</v>
      </c>
    </row>
    <row r="4" spans="3:18" x14ac:dyDescent="0.3">
      <c r="D4" s="2" t="s">
        <v>2</v>
      </c>
      <c r="E4" s="2"/>
      <c r="F4" s="2" t="s">
        <v>2</v>
      </c>
      <c r="G4" s="2"/>
      <c r="H4" s="2" t="s">
        <v>2</v>
      </c>
      <c r="I4" s="2"/>
      <c r="J4" s="6" t="s">
        <v>2</v>
      </c>
      <c r="L4" s="2" t="s">
        <v>2</v>
      </c>
      <c r="N4" s="6" t="s">
        <v>2</v>
      </c>
      <c r="P4" s="6" t="s">
        <v>2</v>
      </c>
      <c r="R4" s="6" t="s">
        <v>2</v>
      </c>
    </row>
    <row r="5" spans="3:18" x14ac:dyDescent="0.3">
      <c r="C5" t="s">
        <v>3</v>
      </c>
      <c r="D5" s="1">
        <v>730000</v>
      </c>
      <c r="H5" s="1">
        <v>730000</v>
      </c>
      <c r="I5" s="1"/>
      <c r="J5" s="8">
        <v>727267</v>
      </c>
      <c r="L5" s="1">
        <v>730000</v>
      </c>
      <c r="N5" s="8">
        <v>729720</v>
      </c>
      <c r="P5" s="8">
        <v>727745</v>
      </c>
      <c r="R5" s="8">
        <v>666990</v>
      </c>
    </row>
    <row r="6" spans="3:18" x14ac:dyDescent="0.3">
      <c r="C6" t="s">
        <v>4</v>
      </c>
      <c r="D6" s="1">
        <v>240000</v>
      </c>
      <c r="H6" s="1">
        <v>240000</v>
      </c>
      <c r="I6" s="1"/>
      <c r="J6" s="8">
        <v>240000</v>
      </c>
      <c r="L6" s="1">
        <v>240000</v>
      </c>
      <c r="N6" s="8">
        <v>235292</v>
      </c>
      <c r="P6" s="8">
        <v>225059</v>
      </c>
      <c r="R6" s="8">
        <v>220339</v>
      </c>
    </row>
    <row r="7" spans="3:18" x14ac:dyDescent="0.3">
      <c r="C7" t="s">
        <v>5</v>
      </c>
      <c r="D7" s="1">
        <v>20000</v>
      </c>
      <c r="H7" s="1">
        <v>18600</v>
      </c>
      <c r="I7" s="1"/>
      <c r="J7" s="8">
        <v>22115</v>
      </c>
      <c r="L7" s="1">
        <v>14000</v>
      </c>
      <c r="N7" s="8">
        <v>15400</v>
      </c>
      <c r="P7" s="8">
        <v>12800</v>
      </c>
      <c r="R7" s="8">
        <v>14140</v>
      </c>
    </row>
    <row r="8" spans="3:18" x14ac:dyDescent="0.3">
      <c r="C8" t="s">
        <v>6</v>
      </c>
      <c r="H8" s="1"/>
      <c r="I8" s="1"/>
      <c r="L8" s="1"/>
      <c r="N8" s="8">
        <v>300</v>
      </c>
      <c r="P8" s="8">
        <v>300</v>
      </c>
      <c r="R8" s="8"/>
    </row>
    <row r="9" spans="3:18" x14ac:dyDescent="0.3">
      <c r="H9" s="1"/>
      <c r="I9" s="1"/>
      <c r="L9" s="1"/>
      <c r="N9" s="8"/>
      <c r="P9" s="8"/>
      <c r="R9" s="8"/>
    </row>
    <row r="10" spans="3:18" x14ac:dyDescent="0.3">
      <c r="C10" s="2" t="s">
        <v>7</v>
      </c>
      <c r="D10" s="3">
        <f>SUM(D5:D9)</f>
        <v>990000</v>
      </c>
      <c r="E10" s="2"/>
      <c r="F10" s="3">
        <f>SUM(F5:F9)</f>
        <v>0</v>
      </c>
      <c r="G10" s="2"/>
      <c r="H10" s="3">
        <f>SUM(H5:H9)</f>
        <v>988600</v>
      </c>
      <c r="I10" s="3"/>
      <c r="J10" s="9">
        <f>SUM(J5:J8)</f>
        <v>989382</v>
      </c>
      <c r="L10" s="3">
        <v>984000</v>
      </c>
      <c r="N10" s="9">
        <v>980712</v>
      </c>
      <c r="P10" s="9">
        <v>965904</v>
      </c>
      <c r="R10" s="9">
        <v>901469</v>
      </c>
    </row>
    <row r="11" spans="3:18" x14ac:dyDescent="0.3">
      <c r="C11" s="2"/>
      <c r="D11" s="2"/>
      <c r="E11" s="2"/>
      <c r="F11" s="2"/>
      <c r="G11" s="2"/>
      <c r="H11" s="3"/>
      <c r="I11" s="3"/>
      <c r="J11" s="6"/>
      <c r="L11" s="3"/>
      <c r="N11" s="9"/>
      <c r="P11" s="9"/>
      <c r="R11" s="9"/>
    </row>
    <row r="12" spans="3:18" x14ac:dyDescent="0.3">
      <c r="C12" s="2" t="s">
        <v>8</v>
      </c>
      <c r="D12" s="2"/>
      <c r="E12" s="2"/>
      <c r="F12" s="2"/>
      <c r="G12" s="2"/>
      <c r="H12" s="2" t="s">
        <v>8</v>
      </c>
      <c r="I12" s="2"/>
      <c r="J12" s="6" t="s">
        <v>8</v>
      </c>
      <c r="L12" s="2" t="s">
        <v>8</v>
      </c>
      <c r="N12" s="6" t="s">
        <v>8</v>
      </c>
      <c r="P12" s="6" t="s">
        <v>8</v>
      </c>
      <c r="R12" s="6" t="s">
        <v>8</v>
      </c>
    </row>
    <row r="13" spans="3:18" x14ac:dyDescent="0.3">
      <c r="C13" t="s">
        <v>9</v>
      </c>
      <c r="D13" s="4">
        <v>15000</v>
      </c>
      <c r="H13" s="4">
        <v>15000</v>
      </c>
      <c r="I13" s="1"/>
      <c r="J13" s="7">
        <v>8886</v>
      </c>
      <c r="L13" s="1">
        <v>15000</v>
      </c>
      <c r="N13" s="8">
        <v>15545</v>
      </c>
      <c r="P13" s="8">
        <v>21062</v>
      </c>
      <c r="R13" s="8">
        <v>19842</v>
      </c>
    </row>
    <row r="14" spans="3:18" x14ac:dyDescent="0.3">
      <c r="C14" t="s">
        <v>10</v>
      </c>
      <c r="D14" s="4">
        <v>60000</v>
      </c>
      <c r="H14" s="4">
        <v>60000</v>
      </c>
      <c r="I14" s="1"/>
      <c r="J14" s="7">
        <v>60150</v>
      </c>
      <c r="L14" s="1">
        <v>53520</v>
      </c>
      <c r="N14" s="8">
        <v>53520</v>
      </c>
      <c r="P14" s="8">
        <v>52530</v>
      </c>
      <c r="R14" s="8">
        <v>52530</v>
      </c>
    </row>
    <row r="15" spans="3:18" x14ac:dyDescent="0.3">
      <c r="C15" t="s">
        <v>11</v>
      </c>
      <c r="D15" s="4">
        <v>300000</v>
      </c>
      <c r="H15" s="4">
        <v>310000</v>
      </c>
      <c r="I15" s="1"/>
      <c r="J15" s="7">
        <f>263993+41724</f>
        <v>305717</v>
      </c>
      <c r="L15" s="1">
        <v>310000</v>
      </c>
      <c r="N15" s="8">
        <v>304629</v>
      </c>
      <c r="P15" s="8">
        <v>310659</v>
      </c>
      <c r="R15" s="8">
        <v>347822</v>
      </c>
    </row>
    <row r="16" spans="3:18" x14ac:dyDescent="0.3">
      <c r="C16" t="s">
        <v>12</v>
      </c>
      <c r="D16" s="4">
        <v>60000</v>
      </c>
      <c r="H16" s="4">
        <v>60000</v>
      </c>
      <c r="I16" s="1"/>
      <c r="J16" s="7">
        <v>59709</v>
      </c>
      <c r="L16" s="1">
        <v>56000</v>
      </c>
      <c r="N16" s="8">
        <v>56159</v>
      </c>
      <c r="P16" s="8">
        <v>76576</v>
      </c>
      <c r="R16" s="8">
        <v>56877</v>
      </c>
    </row>
    <row r="17" spans="3:18" x14ac:dyDescent="0.3">
      <c r="C17" t="s">
        <v>13</v>
      </c>
      <c r="D17" s="4">
        <v>35000</v>
      </c>
      <c r="H17" s="4">
        <v>35000</v>
      </c>
      <c r="I17" s="1"/>
      <c r="J17" s="7">
        <v>35781</v>
      </c>
      <c r="L17" s="1">
        <v>34000</v>
      </c>
      <c r="N17" s="8">
        <v>32469</v>
      </c>
      <c r="P17" s="8">
        <v>41251</v>
      </c>
      <c r="R17" s="8">
        <v>54063</v>
      </c>
    </row>
    <row r="18" spans="3:18" x14ac:dyDescent="0.3">
      <c r="C18" t="s">
        <v>14</v>
      </c>
      <c r="D18" s="4">
        <v>60000</v>
      </c>
      <c r="H18" s="4">
        <v>75000</v>
      </c>
      <c r="I18" s="1"/>
      <c r="J18" s="7">
        <v>74061</v>
      </c>
      <c r="L18" s="1">
        <v>75000</v>
      </c>
      <c r="N18" s="8">
        <v>80874</v>
      </c>
      <c r="P18" s="8">
        <v>77373</v>
      </c>
      <c r="R18" s="8">
        <v>86157</v>
      </c>
    </row>
    <row r="19" spans="3:18" x14ac:dyDescent="0.3">
      <c r="C19" t="s">
        <v>15</v>
      </c>
      <c r="D19" s="4">
        <v>0</v>
      </c>
      <c r="H19" s="4">
        <v>9000</v>
      </c>
      <c r="I19" s="1"/>
      <c r="L19" s="1">
        <v>9000</v>
      </c>
      <c r="N19" s="8">
        <v>9375</v>
      </c>
      <c r="P19" s="8">
        <v>9918</v>
      </c>
      <c r="R19" s="8">
        <v>16000</v>
      </c>
    </row>
    <row r="20" spans="3:18" x14ac:dyDescent="0.3">
      <c r="C20" t="s">
        <v>16</v>
      </c>
      <c r="D20" s="4">
        <v>60000</v>
      </c>
      <c r="H20" s="4">
        <v>45000</v>
      </c>
      <c r="I20" s="1"/>
      <c r="J20" s="7">
        <v>43666</v>
      </c>
      <c r="L20" s="1">
        <v>41500</v>
      </c>
      <c r="N20" s="8">
        <v>44426</v>
      </c>
      <c r="P20" s="8">
        <v>41490</v>
      </c>
      <c r="R20" s="8">
        <v>43764</v>
      </c>
    </row>
    <row r="21" spans="3:18" x14ac:dyDescent="0.3">
      <c r="C21" t="s">
        <v>17</v>
      </c>
      <c r="D21" s="4">
        <v>25000</v>
      </c>
      <c r="H21" s="4">
        <v>30000</v>
      </c>
      <c r="I21" s="1"/>
      <c r="J21" s="7">
        <v>30039</v>
      </c>
      <c r="L21" s="1">
        <v>29164</v>
      </c>
      <c r="N21" s="8">
        <v>29164</v>
      </c>
      <c r="P21" s="8">
        <v>28804</v>
      </c>
      <c r="R21" s="8">
        <v>28449</v>
      </c>
    </row>
    <row r="22" spans="3:18" x14ac:dyDescent="0.3">
      <c r="C22" t="s">
        <v>18</v>
      </c>
      <c r="D22" s="4">
        <v>30000</v>
      </c>
      <c r="H22" s="4">
        <v>33000</v>
      </c>
      <c r="I22" s="1"/>
      <c r="J22" s="7">
        <v>33642</v>
      </c>
      <c r="L22" s="1">
        <v>33000</v>
      </c>
      <c r="N22" s="8">
        <v>32898</v>
      </c>
      <c r="P22" s="8">
        <v>32424</v>
      </c>
      <c r="R22" s="8">
        <v>35999</v>
      </c>
    </row>
    <row r="23" spans="3:18" x14ac:dyDescent="0.3">
      <c r="C23" t="s">
        <v>32</v>
      </c>
      <c r="D23" s="4">
        <v>25000</v>
      </c>
      <c r="H23" s="4">
        <v>18000</v>
      </c>
      <c r="I23" s="1"/>
      <c r="L23" s="1">
        <v>18000</v>
      </c>
      <c r="N23" s="8">
        <v>21282</v>
      </c>
      <c r="P23" s="8">
        <v>17482</v>
      </c>
      <c r="R23" s="8">
        <v>16340</v>
      </c>
    </row>
    <row r="24" spans="3:18" x14ac:dyDescent="0.3">
      <c r="C24" t="s">
        <v>19</v>
      </c>
      <c r="D24" s="4">
        <v>5000</v>
      </c>
      <c r="H24" s="4">
        <v>4000</v>
      </c>
      <c r="I24" s="1"/>
      <c r="L24" s="1">
        <v>2000</v>
      </c>
      <c r="N24" s="8">
        <v>3659</v>
      </c>
      <c r="P24" s="8">
        <v>4740</v>
      </c>
      <c r="R24" s="8">
        <v>4688</v>
      </c>
    </row>
    <row r="25" spans="3:18" x14ac:dyDescent="0.3">
      <c r="C25" t="s">
        <v>20</v>
      </c>
      <c r="D25" s="4">
        <v>5000</v>
      </c>
      <c r="H25" s="4">
        <v>5000</v>
      </c>
      <c r="I25" s="1"/>
      <c r="L25" s="1">
        <v>4500</v>
      </c>
      <c r="N25" s="8">
        <v>5714</v>
      </c>
      <c r="P25" s="8">
        <v>4450</v>
      </c>
      <c r="R25" s="8">
        <v>4666</v>
      </c>
    </row>
    <row r="26" spans="3:18" x14ac:dyDescent="0.3">
      <c r="C26" t="s">
        <v>21</v>
      </c>
      <c r="D26" s="4">
        <v>125000</v>
      </c>
      <c r="H26" s="4">
        <v>80000</v>
      </c>
      <c r="I26" s="1"/>
      <c r="J26" s="7">
        <f>92413+14449</f>
        <v>106862</v>
      </c>
      <c r="L26" s="1">
        <v>80000</v>
      </c>
      <c r="N26" s="8">
        <v>99503</v>
      </c>
      <c r="P26" s="8">
        <v>175778</v>
      </c>
      <c r="R26" s="8">
        <v>127782</v>
      </c>
    </row>
    <row r="27" spans="3:18" x14ac:dyDescent="0.3">
      <c r="C27" t="s">
        <v>22</v>
      </c>
      <c r="D27" s="4">
        <v>140000</v>
      </c>
      <c r="H27" s="4">
        <v>136600</v>
      </c>
      <c r="I27" s="1"/>
      <c r="J27" s="7">
        <v>136579</v>
      </c>
      <c r="L27" s="1">
        <v>140000</v>
      </c>
      <c r="N27" s="8">
        <v>136581</v>
      </c>
      <c r="P27" s="8">
        <v>130868</v>
      </c>
      <c r="R27" s="8">
        <v>123151</v>
      </c>
    </row>
    <row r="28" spans="3:18" x14ac:dyDescent="0.3">
      <c r="C28" t="s">
        <v>6</v>
      </c>
      <c r="D28" s="4">
        <v>5000</v>
      </c>
      <c r="H28" s="4">
        <v>5000</v>
      </c>
      <c r="I28" s="1"/>
      <c r="J28" s="7">
        <v>73455</v>
      </c>
      <c r="L28" s="1">
        <v>5000</v>
      </c>
      <c r="N28" s="8">
        <v>3899</v>
      </c>
      <c r="P28" s="8">
        <v>649</v>
      </c>
      <c r="R28" s="8">
        <v>4819</v>
      </c>
    </row>
    <row r="29" spans="3:18" x14ac:dyDescent="0.3">
      <c r="H29" s="5"/>
      <c r="I29" s="1"/>
      <c r="L29" s="1"/>
      <c r="N29" s="8"/>
      <c r="P29" s="8"/>
      <c r="R29" s="8"/>
    </row>
    <row r="30" spans="3:18" x14ac:dyDescent="0.3">
      <c r="C30" s="2" t="s">
        <v>7</v>
      </c>
      <c r="D30" s="3">
        <f>SUM(D13:D29)</f>
        <v>950000</v>
      </c>
      <c r="E30" s="2"/>
      <c r="F30" s="3">
        <f>SUM(F13:F29)</f>
        <v>0</v>
      </c>
      <c r="G30" s="2"/>
      <c r="H30" s="3">
        <f>SUM(H13:H29)</f>
        <v>920600</v>
      </c>
      <c r="I30" s="3"/>
      <c r="J30" s="9">
        <f>SUM(J13:J29)</f>
        <v>968547</v>
      </c>
      <c r="L30" s="3">
        <v>905648</v>
      </c>
      <c r="N30" s="9">
        <v>929697</v>
      </c>
      <c r="P30" s="9">
        <v>1026054</v>
      </c>
      <c r="R30" s="9">
        <v>1022949</v>
      </c>
    </row>
    <row r="31" spans="3:18" x14ac:dyDescent="0.3">
      <c r="C31" s="2"/>
      <c r="D31" s="2"/>
      <c r="E31" s="2"/>
      <c r="F31" s="2"/>
      <c r="G31" s="2"/>
      <c r="H31" s="2"/>
      <c r="I31" s="3"/>
      <c r="J31" s="6"/>
      <c r="L31" s="3"/>
      <c r="N31" s="9"/>
      <c r="P31" s="9"/>
      <c r="R31" s="9"/>
    </row>
    <row r="32" spans="3:18" x14ac:dyDescent="0.3">
      <c r="C32" s="2" t="s">
        <v>23</v>
      </c>
      <c r="D32" s="3">
        <f>SUM(D10-D30)</f>
        <v>40000</v>
      </c>
      <c r="E32" s="2"/>
      <c r="F32" s="3">
        <f>SUM(F10-F30)</f>
        <v>0</v>
      </c>
      <c r="G32" s="2"/>
      <c r="H32" s="3">
        <f>SUM(H10-H30)</f>
        <v>68000</v>
      </c>
      <c r="I32" s="3"/>
      <c r="J32" s="9">
        <f>SUM(J10-J30)</f>
        <v>20835</v>
      </c>
      <c r="L32" s="3">
        <v>78316</v>
      </c>
      <c r="N32" s="9">
        <v>51015</v>
      </c>
      <c r="P32" s="9">
        <v>-60150</v>
      </c>
      <c r="R32" s="9">
        <v>-121480</v>
      </c>
    </row>
  </sheetData>
  <dataConsolidate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2013-2018</vt:lpstr>
    </vt:vector>
  </TitlesOfParts>
  <Company>Johnson Controls,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Lennart Svensson</dc:creator>
  <cp:lastModifiedBy>Lennart Svensson</cp:lastModifiedBy>
  <dcterms:created xsi:type="dcterms:W3CDTF">2017-02-19T22:12:51Z</dcterms:created>
  <dcterms:modified xsi:type="dcterms:W3CDTF">2018-03-27T12:06:06Z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210792-6e5f-4945-9946-e33b2c1b77aa_Enabled">
    <vt:lpwstr>True</vt:lpwstr>
  </property>
  <property fmtid="{D5CDD505-2E9C-101B-9397-08002B2CF9AE}" pid="3" name="MSIP_Label_f5210792-6e5f-4945-9946-e33b2c1b77aa_SiteId">
    <vt:lpwstr>21f195bc-13e5-4339-82ea-ef8b8ecdd0a9</vt:lpwstr>
  </property>
  <property fmtid="{D5CDD505-2E9C-101B-9397-08002B2CF9AE}" pid="4" name="MSIP_Label_f5210792-6e5f-4945-9946-e33b2c1b77aa_Ref">
    <vt:lpwstr>https://api.informationprotection.azure.com/api/21f195bc-13e5-4339-82ea-ef8b8ecdd0a9</vt:lpwstr>
  </property>
  <property fmtid="{D5CDD505-2E9C-101B-9397-08002B2CF9AE}" pid="5" name="MSIP_Label_f5210792-6e5f-4945-9946-e33b2c1b77aa_SetBy">
    <vt:lpwstr>asvensle@adient.com</vt:lpwstr>
  </property>
  <property fmtid="{D5CDD505-2E9C-101B-9397-08002B2CF9AE}" pid="6" name="MSIP_Label_f5210792-6e5f-4945-9946-e33b2c1b77aa_SetDate">
    <vt:lpwstr>2018-03-05T10:30:38.7545419+01:00</vt:lpwstr>
  </property>
  <property fmtid="{D5CDD505-2E9C-101B-9397-08002B2CF9AE}" pid="7" name="MSIP_Label_f5210792-6e5f-4945-9946-e33b2c1b77aa_Name">
    <vt:lpwstr>Internal</vt:lpwstr>
  </property>
  <property fmtid="{D5CDD505-2E9C-101B-9397-08002B2CF9AE}" pid="8" name="MSIP_Label_f5210792-6e5f-4945-9946-e33b2c1b77aa_Application">
    <vt:lpwstr>Microsoft Azure Information Protection</vt:lpwstr>
  </property>
  <property fmtid="{D5CDD505-2E9C-101B-9397-08002B2CF9AE}" pid="9" name="MSIP_Label_f5210792-6e5f-4945-9946-e33b2c1b77aa_Extended_MSFT_Method">
    <vt:lpwstr>Automatic</vt:lpwstr>
  </property>
  <property fmtid="{D5CDD505-2E9C-101B-9397-08002B2CF9AE}" pid="10" name="MSIP_Label_dd77c177-921f-4c67-aad2-9844fb8189cd_Enabled">
    <vt:lpwstr>True</vt:lpwstr>
  </property>
  <property fmtid="{D5CDD505-2E9C-101B-9397-08002B2CF9AE}" pid="11" name="MSIP_Label_dd77c177-921f-4c67-aad2-9844fb8189cd_SiteId">
    <vt:lpwstr>21f195bc-13e5-4339-82ea-ef8b8ecdd0a9</vt:lpwstr>
  </property>
  <property fmtid="{D5CDD505-2E9C-101B-9397-08002B2CF9AE}" pid="12" name="MSIP_Label_dd77c177-921f-4c67-aad2-9844fb8189cd_Ref">
    <vt:lpwstr>https://api.informationprotection.azure.com/api/21f195bc-13e5-4339-82ea-ef8b8ecdd0a9</vt:lpwstr>
  </property>
  <property fmtid="{D5CDD505-2E9C-101B-9397-08002B2CF9AE}" pid="13" name="MSIP_Label_dd77c177-921f-4c67-aad2-9844fb8189cd_SetBy">
    <vt:lpwstr>asvensle@adient.com</vt:lpwstr>
  </property>
  <property fmtid="{D5CDD505-2E9C-101B-9397-08002B2CF9AE}" pid="14" name="MSIP_Label_dd77c177-921f-4c67-aad2-9844fb8189cd_SetDate">
    <vt:lpwstr>2018-03-05T10:30:38.7565419+01:00</vt:lpwstr>
  </property>
  <property fmtid="{D5CDD505-2E9C-101B-9397-08002B2CF9AE}" pid="15" name="MSIP_Label_dd77c177-921f-4c67-aad2-9844fb8189cd_Name">
    <vt:lpwstr>Adient INTERNAL</vt:lpwstr>
  </property>
  <property fmtid="{D5CDD505-2E9C-101B-9397-08002B2CF9AE}" pid="16" name="MSIP_Label_dd77c177-921f-4c67-aad2-9844fb8189cd_Application">
    <vt:lpwstr>Microsoft Azure Information Protection</vt:lpwstr>
  </property>
  <property fmtid="{D5CDD505-2E9C-101B-9397-08002B2CF9AE}" pid="17" name="MSIP_Label_dd77c177-921f-4c67-aad2-9844fb8189cd_Extended_MSFT_Method">
    <vt:lpwstr>Automatic</vt:lpwstr>
  </property>
  <property fmtid="{D5CDD505-2E9C-101B-9397-08002B2CF9AE}" pid="18" name="MSIP_Label_dd77c177-921f-4c67-aad2-9844fb8189cd_Parent">
    <vt:lpwstr>f5210792-6e5f-4945-9946-e33b2c1b77aa</vt:lpwstr>
  </property>
  <property fmtid="{D5CDD505-2E9C-101B-9397-08002B2CF9AE}" pid="19" name="Sensitivity">
    <vt:lpwstr>Internal Adient INTERNAL</vt:lpwstr>
  </property>
</Properties>
</file>